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105" yWindow="-15" windowWidth="11925" windowHeight="10095"/>
  </bookViews>
  <sheets>
    <sheet name="ES.II" sheetId="1" r:id="rId1"/>
  </sheets>
  <definedNames>
    <definedName name="_xlnm.Print_Area" localSheetId="0">ES.II!$G$1:$K$22</definedName>
  </definedNames>
  <calcPr calcId="125725"/>
</workbook>
</file>

<file path=xl/calcChain.xml><?xml version="1.0" encoding="utf-8"?>
<calcChain xmlns="http://schemas.openxmlformats.org/spreadsheetml/2006/main">
  <c r="P13" i="1"/>
  <c r="J39" l="1"/>
  <c r="J13"/>
  <c r="Q7" l="1"/>
  <c r="T10"/>
  <c r="T9"/>
  <c r="T8"/>
  <c r="E8"/>
  <c r="E7"/>
  <c r="D13"/>
  <c r="A33"/>
  <c r="A34" s="1"/>
  <c r="K34"/>
  <c r="K33"/>
  <c r="Q8"/>
  <c r="K8"/>
  <c r="K7"/>
  <c r="H56"/>
  <c r="G56"/>
</calcChain>
</file>

<file path=xl/sharedStrings.xml><?xml version="1.0" encoding="utf-8"?>
<sst xmlns="http://schemas.openxmlformats.org/spreadsheetml/2006/main" count="76" uniqueCount="22">
  <si>
    <t>SASARAN STRATEGIS</t>
  </si>
  <si>
    <t>INDIKATOR KINERJA</t>
  </si>
  <si>
    <t>TARGET</t>
  </si>
  <si>
    <t>REALISASI</t>
  </si>
  <si>
    <t>%</t>
  </si>
  <si>
    <t xml:space="preserve">Aset Daerah Kota Denpasar </t>
  </si>
  <si>
    <t xml:space="preserve">Meningkatnya Kualitas Pengelolaan Keuangan Daerah </t>
  </si>
  <si>
    <t>Indeks Pengelolaan Keuangan Daerah</t>
  </si>
  <si>
    <t>Meningkatnya Kualitas Pengelolaan Barang Milik Daerah</t>
  </si>
  <si>
    <t xml:space="preserve">Kepala Badan Pengelola Keuangan dan </t>
  </si>
  <si>
    <t>I Made Pasek Mandira, SE, M.Si</t>
  </si>
  <si>
    <t xml:space="preserve"> Nip. 19661011 199503 1 001</t>
  </si>
  <si>
    <t>Indeks Pengelolaan Barang Milik Daerah</t>
  </si>
  <si>
    <t xml:space="preserve">PENGUKURAN KINERJA TW 1
TAHUN 2020
</t>
  </si>
  <si>
    <t xml:space="preserve">PENGUKURAN KINERJA s/d TW 2
TAHUN 2020
</t>
  </si>
  <si>
    <t xml:space="preserve">PENGUKURAN KINERJA s/d TW 3
TAHUN 2020
</t>
  </si>
  <si>
    <t xml:space="preserve">PENGUKURAN KINERJA s/d  TW 4
TAHUN 2020
</t>
  </si>
  <si>
    <t>Kepala Badan :</t>
  </si>
  <si>
    <t xml:space="preserve">Badan Pengelola Keuangan dan Aset Daerah Kota Denpasar </t>
  </si>
  <si>
    <t>Jumlah Anggaran Kegiatan  Tahun 2020</t>
  </si>
  <si>
    <t>Jumlah Realisasi Anggaran Kegiatan   Tahun 2020</t>
  </si>
  <si>
    <t>% Realisasi Anggaran Tahun 2020</t>
  </si>
</sst>
</file>

<file path=xl/styles.xml><?xml version="1.0" encoding="utf-8"?>
<styleSheet xmlns="http://schemas.openxmlformats.org/spreadsheetml/2006/main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-[$Rp-3809]* #,##0_-;\-[$Rp-3809]* #,##0_-;_-[$Rp-3809]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9" fontId="2" fillId="0" borderId="6" xfId="2" applyFont="1" applyBorder="1" applyAlignment="1">
      <alignment horizontal="center" vertical="top"/>
    </xf>
    <xf numFmtId="9" fontId="2" fillId="0" borderId="5" xfId="2" applyNumberFormat="1" applyFont="1" applyBorder="1" applyAlignment="1">
      <alignment vertical="top"/>
    </xf>
    <xf numFmtId="9" fontId="2" fillId="0" borderId="3" xfId="2" applyNumberFormat="1" applyFont="1" applyBorder="1" applyAlignment="1">
      <alignment vertical="top"/>
    </xf>
    <xf numFmtId="10" fontId="2" fillId="0" borderId="5" xfId="2" applyNumberFormat="1" applyFont="1" applyBorder="1" applyAlignment="1">
      <alignment vertical="top"/>
    </xf>
    <xf numFmtId="10" fontId="2" fillId="0" borderId="3" xfId="2" applyNumberFormat="1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42" fontId="2" fillId="0" borderId="0" xfId="5" applyFont="1" applyBorder="1"/>
    <xf numFmtId="164" fontId="2" fillId="0" borderId="0" xfId="1" applyNumberFormat="1" applyFont="1"/>
    <xf numFmtId="9" fontId="2" fillId="0" borderId="0" xfId="2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2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8" fillId="0" borderId="0" xfId="0" applyFont="1"/>
    <xf numFmtId="41" fontId="8" fillId="0" borderId="0" xfId="1" applyFont="1" applyBorder="1" applyAlignment="1">
      <alignment vertical="center" wrapText="1"/>
    </xf>
    <xf numFmtId="41" fontId="8" fillId="0" borderId="0" xfId="1" applyFont="1"/>
    <xf numFmtId="41" fontId="8" fillId="0" borderId="0" xfId="1" applyFont="1" applyBorder="1" applyAlignment="1">
      <alignment vertical="center"/>
    </xf>
    <xf numFmtId="41" fontId="8" fillId="0" borderId="0" xfId="1" applyFont="1" applyBorder="1" applyAlignment="1">
      <alignment vertical="top"/>
    </xf>
    <xf numFmtId="41" fontId="8" fillId="0" borderId="0" xfId="1" quotePrefix="1" applyFont="1" applyBorder="1" applyAlignment="1">
      <alignment horizontal="center" vertical="top" wrapText="1"/>
    </xf>
    <xf numFmtId="42" fontId="8" fillId="0" borderId="0" xfId="5" applyFont="1" applyBorder="1"/>
    <xf numFmtId="42" fontId="8" fillId="0" borderId="0" xfId="5" applyFont="1"/>
    <xf numFmtId="41" fontId="8" fillId="0" borderId="0" xfId="0" applyNumberFormat="1" applyFont="1"/>
    <xf numFmtId="164" fontId="8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</cellXfs>
  <cellStyles count="6">
    <cellStyle name="Comma [0]" xfId="1" builtinId="6"/>
    <cellStyle name="Currency [0]" xfId="5" builtinId="7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6"/>
  <sheetViews>
    <sheetView tabSelected="1" topLeftCell="E1" zoomScale="85" zoomScaleNormal="85" zoomScalePageLayoutView="85" workbookViewId="0">
      <selection activeCell="G1" sqref="G1:K1"/>
    </sheetView>
  </sheetViews>
  <sheetFormatPr defaultRowHeight="15"/>
  <cols>
    <col min="1" max="1" width="24.7109375" style="9" customWidth="1"/>
    <col min="2" max="2" width="21.42578125" style="9" customWidth="1"/>
    <col min="3" max="3" width="13.7109375" style="9" customWidth="1"/>
    <col min="4" max="4" width="18.5703125" style="9" customWidth="1"/>
    <col min="5" max="6" width="13.42578125" style="9" customWidth="1"/>
    <col min="7" max="7" width="24.7109375" style="9" customWidth="1"/>
    <col min="8" max="8" width="21.42578125" style="9" customWidth="1"/>
    <col min="9" max="9" width="13.7109375" style="9" customWidth="1"/>
    <col min="10" max="10" width="18.5703125" style="9" customWidth="1"/>
    <col min="11" max="11" width="13.42578125" style="9" customWidth="1"/>
    <col min="12" max="12" width="9.140625" style="9"/>
    <col min="13" max="13" width="26.28515625" style="9" customWidth="1"/>
    <col min="14" max="14" width="20.7109375" style="9" customWidth="1"/>
    <col min="15" max="15" width="14.42578125" style="9" customWidth="1"/>
    <col min="16" max="16" width="19" style="9" customWidth="1"/>
    <col min="17" max="17" width="12.140625" style="9" customWidth="1"/>
    <col min="18" max="19" width="9.140625" style="9"/>
    <col min="20" max="20" width="9.140625" style="34"/>
    <col min="21" max="16384" width="9.140625" style="9"/>
  </cols>
  <sheetData>
    <row r="1" spans="1:20" ht="42.75" customHeight="1">
      <c r="A1" s="48" t="s">
        <v>13</v>
      </c>
      <c r="B1" s="48"/>
      <c r="C1" s="48"/>
      <c r="D1" s="48"/>
      <c r="E1" s="48"/>
      <c r="F1" s="8"/>
      <c r="G1" s="48" t="s">
        <v>14</v>
      </c>
      <c r="H1" s="48"/>
      <c r="I1" s="48"/>
      <c r="J1" s="48"/>
      <c r="K1" s="48"/>
      <c r="M1" s="48" t="s">
        <v>15</v>
      </c>
      <c r="N1" s="48"/>
      <c r="O1" s="48"/>
      <c r="P1" s="48"/>
      <c r="Q1" s="48"/>
    </row>
    <row r="2" spans="1:20">
      <c r="A2" s="10" t="s">
        <v>17</v>
      </c>
      <c r="B2" s="10"/>
      <c r="G2" s="10" t="s">
        <v>17</v>
      </c>
      <c r="H2" s="10"/>
      <c r="M2" s="10" t="s">
        <v>17</v>
      </c>
      <c r="N2" s="10"/>
    </row>
    <row r="3" spans="1:20" ht="15.75" thickBot="1">
      <c r="A3" s="10" t="s">
        <v>18</v>
      </c>
      <c r="B3" s="10"/>
      <c r="G3" s="10" t="s">
        <v>18</v>
      </c>
      <c r="H3" s="10"/>
      <c r="M3" s="10" t="s">
        <v>18</v>
      </c>
      <c r="N3" s="10"/>
    </row>
    <row r="4" spans="1:20" ht="30.75" thickBot="1">
      <c r="A4" s="21" t="s">
        <v>0</v>
      </c>
      <c r="B4" s="22" t="s">
        <v>1</v>
      </c>
      <c r="C4" s="23" t="s">
        <v>2</v>
      </c>
      <c r="D4" s="23" t="s">
        <v>3</v>
      </c>
      <c r="E4" s="23" t="s">
        <v>4</v>
      </c>
      <c r="F4" s="24"/>
      <c r="G4" s="21" t="s">
        <v>0</v>
      </c>
      <c r="H4" s="22" t="s">
        <v>1</v>
      </c>
      <c r="I4" s="23" t="s">
        <v>2</v>
      </c>
      <c r="J4" s="23" t="s">
        <v>3</v>
      </c>
      <c r="K4" s="23" t="s">
        <v>4</v>
      </c>
      <c r="M4" s="21" t="s">
        <v>0</v>
      </c>
      <c r="N4" s="22" t="s">
        <v>1</v>
      </c>
      <c r="O4" s="23" t="s">
        <v>2</v>
      </c>
      <c r="P4" s="23" t="s">
        <v>3</v>
      </c>
      <c r="Q4" s="23" t="s">
        <v>4</v>
      </c>
    </row>
    <row r="5" spans="1:20" ht="15.75" thickBo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7"/>
      <c r="G5" s="25">
        <v>1</v>
      </c>
      <c r="H5" s="26">
        <v>2</v>
      </c>
      <c r="I5" s="26">
        <v>3</v>
      </c>
      <c r="J5" s="26">
        <v>4</v>
      </c>
      <c r="K5" s="26">
        <v>5</v>
      </c>
      <c r="M5" s="25">
        <v>1</v>
      </c>
      <c r="N5" s="26">
        <v>2</v>
      </c>
      <c r="O5" s="26">
        <v>3</v>
      </c>
      <c r="P5" s="26">
        <v>4</v>
      </c>
      <c r="Q5" s="26">
        <v>5</v>
      </c>
    </row>
    <row r="6" spans="1:20" ht="15.75" thickBot="1">
      <c r="A6" s="25"/>
      <c r="B6" s="26"/>
      <c r="C6" s="26"/>
      <c r="D6" s="26"/>
      <c r="E6" s="26"/>
      <c r="F6" s="27"/>
      <c r="G6" s="25"/>
      <c r="H6" s="26"/>
      <c r="I6" s="26"/>
      <c r="J6" s="26"/>
      <c r="K6" s="26"/>
      <c r="M6" s="25"/>
      <c r="N6" s="26"/>
      <c r="O6" s="26"/>
      <c r="P6" s="26"/>
      <c r="Q6" s="26"/>
    </row>
    <row r="7" spans="1:20" ht="56.25" customHeight="1" thickBot="1">
      <c r="A7" s="1" t="s">
        <v>6</v>
      </c>
      <c r="B7" s="1" t="s">
        <v>7</v>
      </c>
      <c r="C7" s="6">
        <v>0.82520000000000004</v>
      </c>
      <c r="D7" s="7">
        <v>0.2455</v>
      </c>
      <c r="E7" s="6">
        <f>D7/C7*100%</f>
        <v>0.29750363548230729</v>
      </c>
      <c r="F7" s="3"/>
      <c r="G7" s="1" t="s">
        <v>6</v>
      </c>
      <c r="H7" s="1" t="s">
        <v>7</v>
      </c>
      <c r="I7" s="6">
        <v>0.82520000000000004</v>
      </c>
      <c r="J7" s="6">
        <v>0.30680000000000002</v>
      </c>
      <c r="K7" s="6">
        <f>J7/I7*100%</f>
        <v>0.37178865729520116</v>
      </c>
      <c r="M7" s="1" t="s">
        <v>6</v>
      </c>
      <c r="N7" s="1" t="s">
        <v>7</v>
      </c>
      <c r="O7" s="6">
        <v>0.82520000000000004</v>
      </c>
      <c r="P7" s="6">
        <v>0.44140000000000001</v>
      </c>
      <c r="Q7" s="4">
        <f>P7/O7*100%</f>
        <v>0.53490063015026657</v>
      </c>
    </row>
    <row r="8" spans="1:20" ht="65.25" customHeight="1" thickBot="1">
      <c r="A8" s="2" t="s">
        <v>8</v>
      </c>
      <c r="B8" s="2" t="s">
        <v>12</v>
      </c>
      <c r="C8" s="7">
        <v>0.95079999999999998</v>
      </c>
      <c r="D8" s="7">
        <v>0.46289999999999998</v>
      </c>
      <c r="E8" s="7">
        <f>D8/C8*100%</f>
        <v>0.48685317627261254</v>
      </c>
      <c r="F8" s="3"/>
      <c r="G8" s="2" t="s">
        <v>8</v>
      </c>
      <c r="H8" s="2" t="s">
        <v>12</v>
      </c>
      <c r="I8" s="7">
        <v>0.95079999999999998</v>
      </c>
      <c r="J8" s="7">
        <v>0.62970000000000004</v>
      </c>
      <c r="K8" s="7">
        <f>J8/I8*100%</f>
        <v>0.66228439209087087</v>
      </c>
      <c r="M8" s="2" t="s">
        <v>8</v>
      </c>
      <c r="N8" s="2" t="s">
        <v>12</v>
      </c>
      <c r="O8" s="7">
        <v>0.95079999999999998</v>
      </c>
      <c r="P8" s="7">
        <v>0.79059999999999997</v>
      </c>
      <c r="Q8" s="5">
        <f>P8/O8*100%</f>
        <v>0.83151030710980223</v>
      </c>
      <c r="T8" s="34">
        <f>86.42/4</f>
        <v>21.605</v>
      </c>
    </row>
    <row r="9" spans="1:20">
      <c r="T9" s="34">
        <f>T8/3</f>
        <v>7.2016666666666671</v>
      </c>
    </row>
    <row r="10" spans="1:20">
      <c r="T10" s="34">
        <f>58.67/3</f>
        <v>19.556666666666668</v>
      </c>
    </row>
    <row r="11" spans="1:20">
      <c r="A11" s="47" t="s">
        <v>19</v>
      </c>
      <c r="B11" s="47"/>
      <c r="C11" s="11"/>
      <c r="D11" s="12">
        <v>8423349281.3699999</v>
      </c>
      <c r="G11" s="47" t="s">
        <v>19</v>
      </c>
      <c r="H11" s="47"/>
      <c r="I11" s="11"/>
      <c r="J11" s="12">
        <v>6323537709.3699999</v>
      </c>
      <c r="M11" s="47" t="s">
        <v>19</v>
      </c>
      <c r="N11" s="47"/>
      <c r="O11" s="11"/>
      <c r="P11" s="13">
        <v>6323537709.3699999</v>
      </c>
    </row>
    <row r="12" spans="1:20">
      <c r="A12" s="28" t="s">
        <v>20</v>
      </c>
      <c r="B12" s="29"/>
      <c r="C12" s="29"/>
      <c r="D12" s="13">
        <v>1290417748</v>
      </c>
      <c r="G12" s="28" t="s">
        <v>20</v>
      </c>
      <c r="H12" s="29"/>
      <c r="I12" s="29"/>
      <c r="J12" s="13">
        <v>2835048553</v>
      </c>
      <c r="M12" s="28" t="s">
        <v>20</v>
      </c>
      <c r="N12" s="29"/>
      <c r="O12" s="29"/>
      <c r="P12" s="13">
        <v>4184096151</v>
      </c>
    </row>
    <row r="13" spans="1:20">
      <c r="A13" s="47" t="s">
        <v>21</v>
      </c>
      <c r="B13" s="47"/>
      <c r="C13" s="11"/>
      <c r="D13" s="20">
        <f>D12/D11*100</f>
        <v>15.319532704811719</v>
      </c>
      <c r="G13" s="47" t="s">
        <v>21</v>
      </c>
      <c r="H13" s="47"/>
      <c r="I13" s="11"/>
      <c r="J13" s="14">
        <f>J12/J11</f>
        <v>0.44833267125127174</v>
      </c>
      <c r="M13" s="47" t="s">
        <v>21</v>
      </c>
      <c r="N13" s="47"/>
      <c r="O13" s="11"/>
      <c r="P13" s="14">
        <f>P12/P11</f>
        <v>0.66167015099793758</v>
      </c>
    </row>
    <row r="16" spans="1:20" ht="15" customHeight="1">
      <c r="B16" s="44" t="s">
        <v>9</v>
      </c>
      <c r="C16" s="44"/>
      <c r="D16" s="44"/>
      <c r="E16" s="15"/>
      <c r="F16" s="15"/>
      <c r="G16" s="15"/>
      <c r="H16" s="44" t="s">
        <v>9</v>
      </c>
      <c r="I16" s="44"/>
      <c r="J16" s="44"/>
      <c r="K16" s="16"/>
      <c r="M16" s="15"/>
      <c r="N16" s="44" t="s">
        <v>9</v>
      </c>
      <c r="O16" s="44"/>
      <c r="P16" s="44"/>
      <c r="Q16" s="16"/>
    </row>
    <row r="17" spans="1:17" ht="15" customHeight="1">
      <c r="B17" s="44" t="s">
        <v>5</v>
      </c>
      <c r="C17" s="44"/>
      <c r="D17" s="44"/>
      <c r="E17" s="15"/>
      <c r="F17" s="15"/>
      <c r="G17" s="15"/>
      <c r="H17" s="44" t="s">
        <v>5</v>
      </c>
      <c r="I17" s="44"/>
      <c r="J17" s="44"/>
      <c r="K17" s="16"/>
      <c r="M17" s="15"/>
      <c r="N17" s="44" t="s">
        <v>5</v>
      </c>
      <c r="O17" s="44"/>
      <c r="P17" s="44"/>
      <c r="Q17" s="16"/>
    </row>
    <row r="18" spans="1:17">
      <c r="B18" s="17"/>
      <c r="C18" s="17"/>
      <c r="D18" s="17"/>
      <c r="E18" s="17"/>
      <c r="F18" s="17"/>
      <c r="G18" s="17"/>
      <c r="H18" s="17"/>
      <c r="I18" s="17"/>
      <c r="J18" s="17"/>
      <c r="K18" s="18"/>
      <c r="M18" s="17"/>
      <c r="N18" s="17"/>
      <c r="O18" s="17"/>
      <c r="P18" s="17"/>
      <c r="Q18" s="18"/>
    </row>
    <row r="19" spans="1:17"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7"/>
      <c r="O19" s="17"/>
      <c r="P19" s="17"/>
      <c r="Q19" s="17"/>
    </row>
    <row r="20" spans="1:17">
      <c r="B20" s="17"/>
      <c r="C20" s="18"/>
      <c r="D20" s="17"/>
      <c r="E20" s="18"/>
      <c r="F20" s="18"/>
      <c r="G20" s="18"/>
      <c r="H20" s="17"/>
      <c r="I20" s="18"/>
      <c r="J20" s="17"/>
      <c r="K20" s="18"/>
      <c r="M20" s="18"/>
      <c r="N20" s="17"/>
      <c r="O20" s="18"/>
      <c r="P20" s="17"/>
      <c r="Q20" s="18"/>
    </row>
    <row r="21" spans="1:17">
      <c r="B21" s="45" t="s">
        <v>10</v>
      </c>
      <c r="C21" s="45"/>
      <c r="D21" s="45"/>
      <c r="E21" s="18"/>
      <c r="F21" s="18"/>
      <c r="G21" s="18"/>
      <c r="H21" s="45" t="s">
        <v>10</v>
      </c>
      <c r="I21" s="45"/>
      <c r="J21" s="45"/>
      <c r="K21" s="18"/>
      <c r="M21" s="18"/>
      <c r="N21" s="45" t="s">
        <v>10</v>
      </c>
      <c r="O21" s="45"/>
      <c r="P21" s="45"/>
      <c r="Q21" s="18"/>
    </row>
    <row r="22" spans="1:17">
      <c r="B22" s="46" t="s">
        <v>11</v>
      </c>
      <c r="C22" s="46"/>
      <c r="D22" s="46"/>
      <c r="E22" s="30"/>
      <c r="F22" s="30"/>
      <c r="G22" s="31"/>
      <c r="H22" s="46" t="s">
        <v>11</v>
      </c>
      <c r="I22" s="46"/>
      <c r="J22" s="46"/>
      <c r="K22" s="32"/>
      <c r="M22" s="31"/>
      <c r="N22" s="46" t="s">
        <v>11</v>
      </c>
      <c r="O22" s="46"/>
      <c r="P22" s="46"/>
      <c r="Q22" s="32"/>
    </row>
    <row r="23" spans="1:17">
      <c r="A23" s="46"/>
      <c r="B23" s="46"/>
      <c r="C23" s="46"/>
      <c r="D23" s="46"/>
      <c r="E23" s="46"/>
      <c r="F23" s="31"/>
      <c r="G23" s="33"/>
      <c r="H23" s="33"/>
      <c r="I23" s="33"/>
      <c r="J23" s="33"/>
      <c r="K23" s="33"/>
      <c r="M23" s="33"/>
      <c r="N23" s="33"/>
      <c r="O23" s="33"/>
      <c r="P23" s="33"/>
      <c r="Q23" s="33"/>
    </row>
    <row r="24" spans="1:17">
      <c r="A24" s="19"/>
      <c r="G24" s="19"/>
    </row>
    <row r="25" spans="1:17">
      <c r="A25" s="19"/>
      <c r="G25" s="19"/>
    </row>
    <row r="27" spans="1:17" ht="42" customHeight="1">
      <c r="G27" s="48" t="s">
        <v>16</v>
      </c>
      <c r="H27" s="48"/>
      <c r="I27" s="48"/>
      <c r="J27" s="48"/>
      <c r="K27" s="48"/>
    </row>
    <row r="28" spans="1:17" ht="24.75" customHeight="1">
      <c r="G28" s="10" t="s">
        <v>17</v>
      </c>
      <c r="H28" s="10"/>
    </row>
    <row r="29" spans="1:17" ht="15.75" thickBot="1">
      <c r="G29" s="10" t="s">
        <v>18</v>
      </c>
      <c r="H29" s="10"/>
    </row>
    <row r="30" spans="1:17" ht="30.75" thickBot="1">
      <c r="A30" s="36">
        <v>1817440778</v>
      </c>
      <c r="G30" s="21" t="s">
        <v>0</v>
      </c>
      <c r="H30" s="22" t="s">
        <v>1</v>
      </c>
      <c r="I30" s="23" t="s">
        <v>2</v>
      </c>
      <c r="J30" s="23" t="s">
        <v>3</v>
      </c>
      <c r="K30" s="23" t="s">
        <v>4</v>
      </c>
    </row>
    <row r="31" spans="1:17" ht="15.75" thickBot="1">
      <c r="A31" s="36">
        <v>612692325</v>
      </c>
      <c r="G31" s="25">
        <v>1</v>
      </c>
      <c r="H31" s="26">
        <v>2</v>
      </c>
      <c r="I31" s="26">
        <v>3</v>
      </c>
      <c r="J31" s="26">
        <v>4</v>
      </c>
      <c r="K31" s="26">
        <v>5</v>
      </c>
    </row>
    <row r="32" spans="1:17" ht="15.75" thickBot="1">
      <c r="A32" s="36">
        <v>47352800</v>
      </c>
      <c r="G32" s="25"/>
      <c r="H32" s="26"/>
      <c r="I32" s="26"/>
      <c r="J32" s="26"/>
      <c r="K32" s="26"/>
    </row>
    <row r="33" spans="1:11" ht="45">
      <c r="A33" s="42">
        <f>SUM(A30:A32)</f>
        <v>2477485903</v>
      </c>
      <c r="G33" s="1" t="s">
        <v>6</v>
      </c>
      <c r="H33" s="1" t="s">
        <v>7</v>
      </c>
      <c r="I33" s="6">
        <v>0.82520000000000004</v>
      </c>
      <c r="J33" s="6">
        <v>0.80669999999999997</v>
      </c>
      <c r="K33" s="6">
        <f>J33/I33*100%</f>
        <v>0.97758119243819674</v>
      </c>
    </row>
    <row r="34" spans="1:11" ht="45.75" thickBot="1">
      <c r="A34" s="43">
        <f>J12-A33</f>
        <v>357562650</v>
      </c>
      <c r="G34" s="2" t="s">
        <v>8</v>
      </c>
      <c r="H34" s="2" t="s">
        <v>12</v>
      </c>
      <c r="I34" s="7">
        <v>0.95079999999999998</v>
      </c>
      <c r="J34" s="7">
        <v>0.9556</v>
      </c>
      <c r="K34" s="7">
        <f>J34/I34*100%</f>
        <v>1.0050483803113168</v>
      </c>
    </row>
    <row r="35" spans="1:11">
      <c r="A35" s="34"/>
    </row>
    <row r="36" spans="1:11">
      <c r="A36" s="34"/>
    </row>
    <row r="37" spans="1:11">
      <c r="A37" s="34"/>
      <c r="G37" s="47" t="s">
        <v>19</v>
      </c>
      <c r="H37" s="47"/>
      <c r="I37" s="11"/>
      <c r="J37" s="12">
        <v>7991057936.3699999</v>
      </c>
    </row>
    <row r="38" spans="1:11">
      <c r="A38" s="34"/>
      <c r="G38" s="28" t="s">
        <v>20</v>
      </c>
      <c r="H38" s="29"/>
      <c r="I38" s="29"/>
      <c r="J38" s="13">
        <v>7118097672</v>
      </c>
    </row>
    <row r="39" spans="1:11">
      <c r="A39" s="34"/>
      <c r="G39" s="47" t="s">
        <v>21</v>
      </c>
      <c r="H39" s="47"/>
      <c r="I39" s="11"/>
      <c r="J39" s="14">
        <f>J38/J37</f>
        <v>0.89075786068364449</v>
      </c>
    </row>
    <row r="40" spans="1:11">
      <c r="A40" s="34"/>
    </row>
    <row r="41" spans="1:11">
      <c r="A41" s="34"/>
    </row>
    <row r="42" spans="1:11">
      <c r="A42" s="34"/>
      <c r="G42" s="15"/>
      <c r="H42" s="44" t="s">
        <v>9</v>
      </c>
      <c r="I42" s="44"/>
      <c r="J42" s="44"/>
      <c r="K42" s="16"/>
    </row>
    <row r="43" spans="1:11">
      <c r="G43" s="15"/>
      <c r="H43" s="44" t="s">
        <v>5</v>
      </c>
      <c r="I43" s="44"/>
      <c r="J43" s="44"/>
      <c r="K43" s="16"/>
    </row>
    <row r="44" spans="1:11">
      <c r="G44" s="17"/>
      <c r="H44" s="17"/>
      <c r="I44" s="17"/>
      <c r="J44" s="17"/>
      <c r="K44" s="18"/>
    </row>
    <row r="45" spans="1:11">
      <c r="G45" s="17"/>
      <c r="H45" s="17"/>
      <c r="I45" s="17"/>
      <c r="J45" s="17"/>
      <c r="K45" s="18"/>
    </row>
    <row r="46" spans="1:11">
      <c r="G46" s="18"/>
      <c r="H46" s="17"/>
      <c r="I46" s="18"/>
      <c r="J46" s="17"/>
      <c r="K46" s="18"/>
    </row>
    <row r="47" spans="1:11">
      <c r="G47" s="18"/>
      <c r="H47" s="45" t="s">
        <v>10</v>
      </c>
      <c r="I47" s="45"/>
      <c r="J47" s="45"/>
      <c r="K47" s="18"/>
    </row>
    <row r="48" spans="1:11">
      <c r="G48" s="31"/>
      <c r="H48" s="46" t="s">
        <v>11</v>
      </c>
      <c r="I48" s="46"/>
      <c r="J48" s="46"/>
      <c r="K48" s="32"/>
    </row>
    <row r="49" spans="1:11">
      <c r="G49" s="33"/>
      <c r="H49" s="33"/>
      <c r="I49" s="33"/>
      <c r="J49" s="33"/>
      <c r="K49" s="33"/>
    </row>
    <row r="50" spans="1:11">
      <c r="G50" s="19"/>
    </row>
    <row r="51" spans="1:11">
      <c r="A51" s="34"/>
      <c r="B51" s="34"/>
      <c r="C51" s="34"/>
      <c r="D51" s="34"/>
      <c r="E51" s="34"/>
      <c r="F51" s="34"/>
      <c r="G51" s="35">
        <v>3974112020</v>
      </c>
      <c r="H51" s="36">
        <v>3618111691</v>
      </c>
    </row>
    <row r="52" spans="1:11">
      <c r="A52" s="34"/>
      <c r="B52" s="34"/>
      <c r="C52" s="34"/>
      <c r="D52" s="34"/>
      <c r="E52" s="34"/>
      <c r="F52" s="34"/>
      <c r="G52" s="37">
        <v>1683660000</v>
      </c>
      <c r="H52" s="36">
        <v>1568059550</v>
      </c>
    </row>
    <row r="53" spans="1:11">
      <c r="A53" s="34"/>
      <c r="B53" s="34"/>
      <c r="C53" s="34"/>
      <c r="D53" s="34"/>
      <c r="E53" s="34"/>
      <c r="F53" s="34"/>
      <c r="G53" s="38">
        <v>364500000</v>
      </c>
      <c r="H53" s="36">
        <v>265555200</v>
      </c>
    </row>
    <row r="54" spans="1:11">
      <c r="A54" s="34"/>
      <c r="B54" s="34"/>
      <c r="C54" s="34"/>
      <c r="D54" s="34"/>
      <c r="E54" s="34"/>
      <c r="F54" s="34"/>
      <c r="G54" s="38">
        <v>0</v>
      </c>
      <c r="H54" s="36">
        <v>0</v>
      </c>
    </row>
    <row r="55" spans="1:11">
      <c r="A55" s="34"/>
      <c r="B55" s="34"/>
      <c r="C55" s="34"/>
      <c r="D55" s="34"/>
      <c r="E55" s="34"/>
      <c r="F55" s="34"/>
      <c r="G55" s="39">
        <v>54008500</v>
      </c>
      <c r="H55" s="36">
        <v>43986500</v>
      </c>
    </row>
    <row r="56" spans="1:11">
      <c r="A56" s="34"/>
      <c r="B56" s="34"/>
      <c r="C56" s="34"/>
      <c r="D56" s="34"/>
      <c r="E56" s="34"/>
      <c r="F56" s="34"/>
      <c r="G56" s="40">
        <f>SUM(G51:G55)</f>
        <v>6076280520</v>
      </c>
      <c r="H56" s="41">
        <f>SUM(H51:H55)</f>
        <v>5495712941</v>
      </c>
    </row>
  </sheetData>
  <mergeCells count="29">
    <mergeCell ref="N21:P21"/>
    <mergeCell ref="N22:P22"/>
    <mergeCell ref="M1:Q1"/>
    <mergeCell ref="M11:N11"/>
    <mergeCell ref="M13:N13"/>
    <mergeCell ref="N16:P16"/>
    <mergeCell ref="N17:P17"/>
    <mergeCell ref="G1:K1"/>
    <mergeCell ref="A1:E1"/>
    <mergeCell ref="A23:E23"/>
    <mergeCell ref="A11:B11"/>
    <mergeCell ref="A13:B13"/>
    <mergeCell ref="B16:D16"/>
    <mergeCell ref="B17:D17"/>
    <mergeCell ref="B21:D21"/>
    <mergeCell ref="B22:D22"/>
    <mergeCell ref="H21:J21"/>
    <mergeCell ref="H22:J22"/>
    <mergeCell ref="G27:K27"/>
    <mergeCell ref="G11:H11"/>
    <mergeCell ref="G13:H13"/>
    <mergeCell ref="H16:J16"/>
    <mergeCell ref="H17:J17"/>
    <mergeCell ref="H42:J42"/>
    <mergeCell ref="H43:J43"/>
    <mergeCell ref="H47:J47"/>
    <mergeCell ref="H48:J48"/>
    <mergeCell ref="G37:H37"/>
    <mergeCell ref="G39:H39"/>
  </mergeCells>
  <printOptions horizontalCentered="1"/>
  <pageMargins left="0.70866141732283472" right="0.70866141732283472" top="0.74803149606299213" bottom="0.74803149606299213" header="0.31496062992125984" footer="0.31496062992125984"/>
  <pageSetup paperSize="138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ES.II</vt:lpstr>
      <vt:lpstr>ES.II!Print_Area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2021-02-05T02:58:44Z</cp:lastPrinted>
  <dcterms:created xsi:type="dcterms:W3CDTF">2019-07-05T04:24:39Z</dcterms:created>
  <dcterms:modified xsi:type="dcterms:W3CDTF">2021-02-09T07:15:07Z</dcterms:modified>
</cp:coreProperties>
</file>